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OP VaI_2016_de minimis\U. S. Center\VO, PT\Web\"/>
    </mc:Choice>
  </mc:AlternateContent>
  <bookViews>
    <workbookView xWindow="0" yWindow="0" windowWidth="28800" windowHeight="118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2'!$A$1:$A$72</definedName>
    <definedName name="aukcia">[1]summary!$F$187</definedName>
    <definedName name="_xlnm.Print_Titles" localSheetId="0">'Príloha č. 2'!$5:$8</definedName>
    <definedName name="_xlnm.Print_Area" localSheetId="0">'Príloha č. 2'!$B$4:$J$72</definedName>
    <definedName name="obstarávateľ" comment="obstarávateľ vs verejný obstarávateľ">[1]summary!$Z$4</definedName>
    <definedName name="today">[1]summary!$K$37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5" i="1" l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66" i="1" s="1"/>
  <c r="J31" i="1"/>
  <c r="J30" i="1"/>
  <c r="J29" i="1"/>
  <c r="J28" i="1"/>
  <c r="J32" i="1" s="1"/>
  <c r="A5" i="1"/>
  <c r="A69" i="1" s="1"/>
  <c r="J4" i="1"/>
  <c r="A25" i="1" l="1"/>
  <c r="A29" i="1"/>
  <c r="A33" i="1"/>
  <c r="A40" i="1"/>
  <c r="A45" i="1"/>
  <c r="A49" i="1"/>
  <c r="A53" i="1"/>
  <c r="A57" i="1"/>
  <c r="A59" i="1"/>
  <c r="A63" i="1"/>
  <c r="A65" i="1"/>
  <c r="A71" i="1"/>
  <c r="A6" i="1"/>
  <c r="A27" i="1"/>
  <c r="A34" i="1"/>
  <c r="A38" i="1"/>
  <c r="A41" i="1"/>
  <c r="A68" i="1"/>
  <c r="A72" i="1"/>
  <c r="A36" i="1"/>
  <c r="A39" i="1"/>
  <c r="A70" i="1"/>
  <c r="A8" i="1"/>
  <c r="A26" i="1"/>
  <c r="A31" i="1"/>
  <c r="A37" i="1"/>
  <c r="A43" i="1"/>
  <c r="A47" i="1"/>
  <c r="A51" i="1"/>
  <c r="A55" i="1"/>
  <c r="A61" i="1"/>
  <c r="A67" i="1"/>
  <c r="A7" i="1"/>
  <c r="A28" i="1"/>
  <c r="A30" i="1"/>
  <c r="A32" i="1"/>
  <c r="A35" i="1"/>
  <c r="A42" i="1"/>
  <c r="A44" i="1"/>
  <c r="A46" i="1"/>
  <c r="A48" i="1"/>
  <c r="A50" i="1"/>
  <c r="A52" i="1"/>
  <c r="A54" i="1"/>
  <c r="A56" i="1"/>
  <c r="A58" i="1"/>
  <c r="A60" i="1"/>
  <c r="A62" i="1"/>
  <c r="A64" i="1"/>
  <c r="A66" i="1"/>
  <c r="G72" i="1" l="1"/>
  <c r="G38" i="1"/>
  <c r="A9" i="1"/>
  <c r="A4" i="1"/>
  <c r="B23" i="1"/>
  <c r="C12" i="1"/>
  <c r="B5" i="1"/>
  <c r="B7" i="1"/>
  <c r="A24" i="1" l="1"/>
  <c r="A21" i="1"/>
  <c r="A17" i="1"/>
  <c r="A13" i="1"/>
  <c r="A10" i="1"/>
  <c r="A20" i="1"/>
  <c r="A16" i="1"/>
  <c r="A19" i="1"/>
  <c r="A15" i="1"/>
  <c r="A18" i="1"/>
  <c r="A11" i="1"/>
  <c r="A23" i="1"/>
  <c r="A12" i="1"/>
  <c r="A22" i="1"/>
  <c r="A14" i="1"/>
</calcChain>
</file>

<file path=xl/sharedStrings.xml><?xml version="1.0" encoding="utf-8"?>
<sst xmlns="http://schemas.openxmlformats.org/spreadsheetml/2006/main" count="93" uniqueCount="54">
  <si>
    <t>Pokyny k vyplneniu: Vypĺňajú sa žlto vyznačené polia !!!</t>
  </si>
  <si>
    <t>Stavebné práce</t>
  </si>
  <si>
    <t>Na základe Vašej výzvy na predloženie cenovej ponuky Vám predkladáme cenovú ponuku a vyhlasujeme, že sme si preštudovali Výzvu na predloženie cenovej ponuky a súhlasíme s podmienkami uvedenými vo Výzve na predloženie cenovej ponuky.</t>
  </si>
  <si>
    <t>Obchodný názov:</t>
  </si>
  <si>
    <t>Sídlo:</t>
  </si>
  <si>
    <t>IČO:</t>
  </si>
  <si>
    <t>Štatutár/ štatutári:</t>
  </si>
  <si>
    <t>Kontaktná adresa:</t>
  </si>
  <si>
    <t>Kontaktná osoba:</t>
  </si>
  <si>
    <t>Mobil:</t>
  </si>
  <si>
    <t>e-mailový kontakt:</t>
  </si>
  <si>
    <t>Názov logického celku:</t>
  </si>
  <si>
    <t>Zariadenia na výrobu dentálnych potrieb - časť č. 1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</si>
  <si>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</si>
  <si>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</si>
  <si>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</si>
  <si>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</si>
  <si>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</si>
  <si>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</si>
  <si>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</si>
  <si>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Skener</t>
  </si>
  <si>
    <t>ks</t>
  </si>
  <si>
    <t>Intraorálny skener</t>
  </si>
  <si>
    <t>3D tlačiareň</t>
  </si>
  <si>
    <t>Fréza</t>
  </si>
  <si>
    <t>* Ak je neplatca DPH, uvádza sa jednotková cena celkom.</t>
  </si>
  <si>
    <t xml:space="preserve">Cenová ponuka spolu: </t>
  </si>
  <si>
    <t>Miesto:</t>
  </si>
  <si>
    <t>Dátum:</t>
  </si>
  <si>
    <t>Zariadenia na výrobu dentálnych potrieb - časť č. 2</t>
  </si>
  <si>
    <t>Odsávanie</t>
  </si>
  <si>
    <t>Kompresor</t>
  </si>
  <si>
    <t>Sintrovacia zirkónová pec</t>
  </si>
  <si>
    <t>Presovacia keramická pec</t>
  </si>
  <si>
    <t>Svetelná piecka</t>
  </si>
  <si>
    <t>Vypaľovacia pec</t>
  </si>
  <si>
    <t>Zváranie</t>
  </si>
  <si>
    <t>Elektrolytické čistenie</t>
  </si>
  <si>
    <t>Pieskovačka</t>
  </si>
  <si>
    <t>Pracovný stôl špeciálne dizajnovaný na ochranu zdravia pri pieskovaní sádry, živíc, keramiky a kovu</t>
  </si>
  <si>
    <t>Leštička</t>
  </si>
  <si>
    <t>Orezávačka</t>
  </si>
  <si>
    <t>Miešačka sádry</t>
  </si>
  <si>
    <t>Vibrátor na sádry a zatmeľovacie hmoty</t>
  </si>
  <si>
    <t>Dublovanie</t>
  </si>
  <si>
    <t>Elektrický nôž</t>
  </si>
  <si>
    <t>Polymerizér</t>
  </si>
  <si>
    <t>Výroba nosičov</t>
  </si>
  <si>
    <t>Vstrekovací prístroj</t>
  </si>
  <si>
    <t>Mikroskop</t>
  </si>
  <si>
    <t>Mikromotor</t>
  </si>
  <si>
    <t>Turbína na zirkón</t>
  </si>
  <si>
    <t>Moderné LED svietidlá</t>
  </si>
  <si>
    <t>Odsávač - laboratórny nábytok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</si>
</sst>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1" fillId="0" borderId="0" xfId="0" quotePrefix="1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justify" wrapText="1"/>
    </xf>
    <xf numFmtId="0" fontId="0" fillId="0" borderId="0" xfId="0" applyFont="1" applyAlignment="1" applyProtection="1">
      <alignment vertical="center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Fill="1" applyBorder="1" applyAlignment="1" applyProtection="1">
      <alignment vertical="center"/>
    </xf>
    <xf numFmtId="0" fontId="8" fillId="0" borderId="5" xfId="1" applyFont="1" applyFill="1" applyBorder="1" applyAlignment="1" applyProtection="1">
      <alignment vertical="center"/>
    </xf>
    <xf numFmtId="0" fontId="7" fillId="3" borderId="6" xfId="1" applyFont="1" applyFill="1" applyBorder="1" applyAlignment="1" applyProtection="1">
      <alignment vertical="center"/>
      <protection locked="0"/>
    </xf>
    <xf numFmtId="0" fontId="7" fillId="3" borderId="7" xfId="1" applyFont="1" applyFill="1" applyBorder="1" applyAlignment="1" applyProtection="1">
      <alignment vertical="center"/>
      <protection locked="0"/>
    </xf>
    <xf numFmtId="0" fontId="8" fillId="0" borderId="8" xfId="1" applyFont="1" applyFill="1" applyBorder="1" applyAlignment="1" applyProtection="1">
      <alignment vertical="top"/>
    </xf>
    <xf numFmtId="0" fontId="8" fillId="0" borderId="9" xfId="1" applyFont="1" applyFill="1" applyBorder="1" applyAlignment="1" applyProtection="1">
      <alignment vertical="top"/>
    </xf>
    <xf numFmtId="0" fontId="7" fillId="3" borderId="8" xfId="1" applyFont="1" applyFill="1" applyBorder="1" applyAlignment="1" applyProtection="1">
      <alignment vertical="center"/>
      <protection locked="0"/>
    </xf>
    <xf numFmtId="0" fontId="7" fillId="3" borderId="10" xfId="1" applyFont="1" applyFill="1" applyBorder="1" applyAlignment="1" applyProtection="1">
      <alignment vertical="center"/>
      <protection locked="0"/>
    </xf>
    <xf numFmtId="0" fontId="8" fillId="0" borderId="8" xfId="1" applyFont="1" applyFill="1" applyBorder="1" applyAlignment="1" applyProtection="1">
      <alignment vertical="center"/>
    </xf>
    <xf numFmtId="0" fontId="8" fillId="0" borderId="9" xfId="1" applyFont="1" applyFill="1" applyBorder="1" applyAlignment="1" applyProtection="1">
      <alignment vertical="center"/>
    </xf>
    <xf numFmtId="49" fontId="0" fillId="0" borderId="0" xfId="0" applyNumberFormat="1" applyFont="1" applyBorder="1" applyProtection="1"/>
    <xf numFmtId="0" fontId="0" fillId="0" borderId="11" xfId="0" applyFont="1" applyBorder="1" applyProtection="1"/>
    <xf numFmtId="0" fontId="0" fillId="0" borderId="0" xfId="0" applyFont="1" applyBorder="1" applyProtection="1"/>
    <xf numFmtId="0" fontId="0" fillId="0" borderId="0" xfId="0" applyFont="1" applyProtection="1"/>
    <xf numFmtId="49" fontId="0" fillId="0" borderId="0" xfId="0" applyNumberFormat="1" applyFont="1" applyProtection="1"/>
    <xf numFmtId="0" fontId="9" fillId="0" borderId="0" xfId="0" applyNumberFormat="1" applyFont="1" applyAlignment="1" applyProtection="1"/>
    <xf numFmtId="49" fontId="1" fillId="0" borderId="0" xfId="0" applyNumberFormat="1" applyFont="1" applyAlignment="1" applyProtection="1">
      <alignment horizontal="right"/>
    </xf>
    <xf numFmtId="49" fontId="0" fillId="4" borderId="0" xfId="0" applyNumberFormat="1" applyFont="1" applyFill="1" applyAlignment="1" applyProtection="1"/>
    <xf numFmtId="49" fontId="1" fillId="5" borderId="0" xfId="0" applyNumberFormat="1" applyFont="1" applyFill="1" applyAlignment="1" applyProtection="1"/>
    <xf numFmtId="0" fontId="10" fillId="2" borderId="12" xfId="0" applyFont="1" applyFill="1" applyBorder="1" applyAlignment="1" applyProtection="1">
      <alignment vertical="center" wrapText="1"/>
    </xf>
    <xf numFmtId="0" fontId="10" fillId="2" borderId="11" xfId="0" applyFont="1" applyFill="1" applyBorder="1" applyAlignment="1" applyProtection="1">
      <alignment vertical="center" wrapText="1"/>
    </xf>
    <xf numFmtId="0" fontId="11" fillId="2" borderId="13" xfId="0" applyFont="1" applyFill="1" applyBorder="1" applyAlignment="1" applyProtection="1">
      <alignment vertical="center" wrapText="1"/>
    </xf>
    <xf numFmtId="0" fontId="10" fillId="2" borderId="11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vertical="center" wrapText="1"/>
    </xf>
    <xf numFmtId="0" fontId="12" fillId="4" borderId="6" xfId="0" applyNumberFormat="1" applyFont="1" applyFill="1" applyBorder="1" applyAlignment="1" applyProtection="1">
      <alignment horizontal="center" vertical="center" wrapText="1"/>
    </xf>
    <xf numFmtId="0" fontId="12" fillId="4" borderId="14" xfId="0" applyNumberFormat="1" applyFont="1" applyFill="1" applyBorder="1" applyAlignment="1" applyProtection="1">
      <alignment horizontal="center" vertical="center" wrapText="1"/>
    </xf>
    <xf numFmtId="0" fontId="12" fillId="4" borderId="15" xfId="0" applyNumberFormat="1" applyFont="1" applyFill="1" applyBorder="1" applyAlignment="1" applyProtection="1">
      <alignment horizontal="center" vertical="center" wrapText="1"/>
    </xf>
    <xf numFmtId="0" fontId="13" fillId="3" borderId="16" xfId="0" applyFont="1" applyFill="1" applyBorder="1" applyAlignment="1" applyProtection="1">
      <alignment vertical="center" wrapText="1"/>
      <protection locked="0"/>
    </xf>
    <xf numFmtId="164" fontId="12" fillId="4" borderId="16" xfId="0" applyNumberFormat="1" applyFont="1" applyFill="1" applyBorder="1" applyAlignment="1" applyProtection="1">
      <alignment horizontal="center" vertical="center" wrapText="1"/>
    </xf>
    <xf numFmtId="4" fontId="12" fillId="3" borderId="16" xfId="0" applyNumberFormat="1" applyFont="1" applyFill="1" applyBorder="1" applyAlignment="1" applyProtection="1">
      <alignment vertical="center" wrapText="1"/>
      <protection locked="0"/>
    </xf>
    <xf numFmtId="164" fontId="12" fillId="4" borderId="16" xfId="0" applyNumberFormat="1" applyFont="1" applyFill="1" applyBorder="1" applyAlignment="1" applyProtection="1">
      <alignment vertical="center" wrapText="1"/>
    </xf>
    <xf numFmtId="4" fontId="12" fillId="0" borderId="16" xfId="0" applyNumberFormat="1" applyFont="1" applyFill="1" applyBorder="1" applyAlignment="1" applyProtection="1">
      <alignment vertical="center" wrapText="1"/>
    </xf>
    <xf numFmtId="0" fontId="12" fillId="4" borderId="8" xfId="0" applyNumberFormat="1" applyFont="1" applyFill="1" applyBorder="1" applyAlignment="1" applyProtection="1">
      <alignment horizontal="center" vertical="center" wrapText="1"/>
    </xf>
    <xf numFmtId="0" fontId="12" fillId="4" borderId="17" xfId="0" applyNumberFormat="1" applyFont="1" applyFill="1" applyBorder="1" applyAlignment="1" applyProtection="1">
      <alignment horizontal="center" vertical="center" wrapText="1"/>
    </xf>
    <xf numFmtId="0" fontId="12" fillId="4" borderId="9" xfId="0" applyNumberFormat="1" applyFont="1" applyFill="1" applyBorder="1" applyAlignment="1" applyProtection="1">
      <alignment horizontal="center" vertical="center" wrapText="1"/>
    </xf>
    <xf numFmtId="0" fontId="13" fillId="3" borderId="18" xfId="0" applyFont="1" applyFill="1" applyBorder="1" applyAlignment="1" applyProtection="1">
      <alignment vertical="center" wrapText="1"/>
      <protection locked="0"/>
    </xf>
    <xf numFmtId="164" fontId="12" fillId="4" borderId="18" xfId="0" applyNumberFormat="1" applyFont="1" applyFill="1" applyBorder="1" applyAlignment="1" applyProtection="1">
      <alignment horizontal="center" vertical="center" wrapText="1"/>
    </xf>
    <xf numFmtId="4" fontId="12" fillId="3" borderId="18" xfId="0" applyNumberFormat="1" applyFont="1" applyFill="1" applyBorder="1" applyAlignment="1" applyProtection="1">
      <alignment vertical="center" wrapText="1"/>
      <protection locked="0"/>
    </xf>
    <xf numFmtId="164" fontId="12" fillId="4" borderId="18" xfId="0" applyNumberFormat="1" applyFont="1" applyFill="1" applyBorder="1" applyAlignment="1" applyProtection="1">
      <alignment vertical="center" wrapText="1"/>
    </xf>
    <xf numFmtId="4" fontId="12" fillId="0" borderId="18" xfId="0" applyNumberFormat="1" applyFont="1" applyFill="1" applyBorder="1" applyAlignment="1" applyProtection="1">
      <alignment vertical="center" wrapText="1"/>
    </xf>
    <xf numFmtId="0" fontId="12" fillId="4" borderId="19" xfId="0" applyNumberFormat="1" applyFont="1" applyFill="1" applyBorder="1" applyAlignment="1" applyProtection="1">
      <alignment horizontal="center" vertical="center" wrapText="1"/>
    </xf>
    <xf numFmtId="0" fontId="12" fillId="4" borderId="20" xfId="0" applyNumberFormat="1" applyFont="1" applyFill="1" applyBorder="1" applyAlignment="1" applyProtection="1">
      <alignment horizontal="center" vertical="center" wrapText="1"/>
    </xf>
    <xf numFmtId="0" fontId="12" fillId="4" borderId="21" xfId="0" applyNumberFormat="1" applyFont="1" applyFill="1" applyBorder="1" applyAlignment="1" applyProtection="1">
      <alignment horizontal="center" vertical="center" wrapText="1"/>
    </xf>
    <xf numFmtId="0" fontId="13" fillId="3" borderId="22" xfId="0" applyFont="1" applyFill="1" applyBorder="1" applyAlignment="1" applyProtection="1">
      <alignment vertical="center" wrapText="1"/>
      <protection locked="0"/>
    </xf>
    <xf numFmtId="164" fontId="12" fillId="4" borderId="22" xfId="0" applyNumberFormat="1" applyFont="1" applyFill="1" applyBorder="1" applyAlignment="1" applyProtection="1">
      <alignment horizontal="center" vertical="center" wrapText="1"/>
    </xf>
    <xf numFmtId="4" fontId="12" fillId="3" borderId="22" xfId="0" applyNumberFormat="1" applyFont="1" applyFill="1" applyBorder="1" applyAlignment="1" applyProtection="1">
      <alignment vertical="center" wrapText="1"/>
      <protection locked="0"/>
    </xf>
    <xf numFmtId="164" fontId="12" fillId="4" borderId="22" xfId="0" applyNumberFormat="1" applyFont="1" applyFill="1" applyBorder="1" applyAlignment="1" applyProtection="1">
      <alignment vertical="center" wrapText="1"/>
    </xf>
    <xf numFmtId="4" fontId="12" fillId="0" borderId="22" xfId="0" applyNumberFormat="1" applyFont="1" applyFill="1" applyBorder="1" applyAlignment="1" applyProtection="1">
      <alignment vertical="center" wrapText="1"/>
    </xf>
    <xf numFmtId="49" fontId="14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23" xfId="0" applyNumberFormat="1" applyFont="1" applyFill="1" applyBorder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8" fillId="0" borderId="24" xfId="1" applyFont="1" applyFill="1" applyBorder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8" fillId="0" borderId="24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10" fillId="2" borderId="25" xfId="0" applyFont="1" applyFill="1" applyBorder="1" applyAlignment="1" applyProtection="1">
      <alignment vertical="center" wrapText="1"/>
    </xf>
    <xf numFmtId="0" fontId="10" fillId="2" borderId="26" xfId="0" applyFont="1" applyFill="1" applyBorder="1" applyAlignment="1" applyProtection="1">
      <alignment vertical="center" wrapText="1"/>
    </xf>
    <xf numFmtId="0" fontId="11" fillId="2" borderId="27" xfId="0" applyFont="1" applyFill="1" applyBorder="1" applyAlignment="1" applyProtection="1">
      <alignment vertical="center" wrapText="1"/>
    </xf>
    <xf numFmtId="0" fontId="10" fillId="2" borderId="26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vertical="center" wrapText="1"/>
    </xf>
    <xf numFmtId="0" fontId="12" fillId="4" borderId="4" xfId="0" applyNumberFormat="1" applyFont="1" applyFill="1" applyBorder="1" applyAlignment="1" applyProtection="1">
      <alignment horizontal="center" vertical="center" wrapText="1"/>
    </xf>
    <xf numFmtId="0" fontId="12" fillId="4" borderId="28" xfId="0" applyNumberFormat="1" applyFont="1" applyFill="1" applyBorder="1" applyAlignment="1" applyProtection="1">
      <alignment horizontal="center" vertical="center" wrapText="1"/>
    </xf>
    <xf numFmtId="0" fontId="12" fillId="4" borderId="5" xfId="0" applyNumberFormat="1" applyFont="1" applyFill="1" applyBorder="1" applyAlignment="1" applyProtection="1">
      <alignment horizontal="center" vertical="center" wrapText="1"/>
    </xf>
    <xf numFmtId="0" fontId="13" fillId="3" borderId="29" xfId="0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 applyProtection="1">
      <alignment horizontal="center" vertical="center" wrapText="1"/>
    </xf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Fill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U.%20S.%20Center/VO,%20PT/PT%20+%20VO%202016_Predloha_2015_343_v001ab_po%2001.02.2017_U.%20S.%20Cen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8">
          <cell r="F8" t="str">
            <v>Tovary</v>
          </cell>
        </row>
        <row r="37">
          <cell r="K37">
            <v>42964</v>
          </cell>
        </row>
        <row r="39">
          <cell r="K39">
            <v>42940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  <row r="111">
          <cell r="C111" t="str">
            <v xml:space="preserve">Príloha č. 2: </v>
          </cell>
          <cell r="E111" t="str">
            <v>Cenová ponuka</v>
          </cell>
        </row>
      </sheetData>
      <sheetData sheetId="5"/>
      <sheetData sheetId="6"/>
      <sheetData sheetId="7"/>
      <sheetData sheetId="8">
        <row r="614">
          <cell r="C614" t="str">
            <v>Kúpna zmluva – Príloha č. 2:</v>
          </cell>
          <cell r="F614" t="str">
            <v>Rozpočet cenovej ponuky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filterMode="1"/>
  <dimension ref="A1:L72"/>
  <sheetViews>
    <sheetView tabSelected="1" view="pageBreakPreview" zoomScaleNormal="100" zoomScaleSheetLayoutView="100" workbookViewId="0">
      <pane ySplit="3" topLeftCell="A4" activePane="bottomLeft" state="frozen"/>
      <selection pane="bottomLeft" activeCell="F30" sqref="F30"/>
    </sheetView>
  </sheetViews>
  <sheetFormatPr defaultColWidth="9.140625" defaultRowHeight="15" x14ac:dyDescent="0.25"/>
  <cols>
    <col min="1" max="1" width="4.7109375" style="29" customWidth="1"/>
    <col min="2" max="2" width="7.7109375" style="30" customWidth="1"/>
    <col min="3" max="4" width="12.85546875" style="29" customWidth="1"/>
    <col min="5" max="6" width="19.140625" style="29" customWidth="1"/>
    <col min="7" max="7" width="8.7109375" style="29" customWidth="1"/>
    <col min="8" max="8" width="14.7109375" style="29" customWidth="1"/>
    <col min="9" max="9" width="8.7109375" style="29" customWidth="1"/>
    <col min="10" max="10" width="14.7109375" style="29" customWidth="1"/>
    <col min="11" max="11" width="6.5703125" style="29" bestFit="1" customWidth="1"/>
    <col min="12" max="12" width="14.5703125" style="29" bestFit="1" customWidth="1"/>
    <col min="13" max="24" width="9.140625" style="29"/>
    <col min="25" max="25" width="9.42578125" style="29" bestFit="1" customWidth="1"/>
    <col min="26" max="16384" width="9.140625" style="29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1" hidden="1" x14ac:dyDescent="0.25">
      <c r="A4" s="2">
        <f ca="1">IF(OR([1]summary!$K$39="",[1]summary!$K$39&gt;=[1]summary!$K$37),1,0)*$A$5</f>
        <v>0</v>
      </c>
      <c r="B4" s="4"/>
      <c r="C4" s="5"/>
      <c r="D4" s="5"/>
      <c r="E4" s="5"/>
      <c r="F4" s="5"/>
      <c r="G4" s="5"/>
      <c r="H4" s="5"/>
      <c r="I4" s="5"/>
      <c r="J4" s="6" t="str">
        <f>'[1]Výzva na prieskum trhu'!$C$111</f>
        <v xml:space="preserve">Príloha č. 2: </v>
      </c>
      <c r="L4" s="7" t="s">
        <v>1</v>
      </c>
    </row>
    <row r="5" spans="1:12" s="2" customFormat="1" ht="23.25" x14ac:dyDescent="0.25">
      <c r="A5" s="2">
        <f>IF([1]summary!$F$8=L4,0,1)</f>
        <v>1</v>
      </c>
      <c r="B5" s="8" t="str">
        <f ca="1">IF([1]summary!$F$8=$L$4,"",IF(OR([1]summary!$K$39="",[1]summary!$K$39&gt;=[1]summary!$K$37),'[1]Výzva na prieskum trhu'!$B$2,'[1]Súťažné podklady'!$C$614))</f>
        <v>Kúpna zmluva – Príloha č. 2:</v>
      </c>
      <c r="C5" s="8"/>
      <c r="D5" s="8"/>
      <c r="E5" s="8"/>
      <c r="F5" s="8"/>
      <c r="G5" s="8"/>
      <c r="H5" s="8"/>
      <c r="I5" s="8"/>
      <c r="J5" s="8"/>
      <c r="L5" s="7"/>
    </row>
    <row r="6" spans="1:12" s="2" customFormat="1" x14ac:dyDescent="0.25">
      <c r="A6" s="2">
        <f>$A$5</f>
        <v>1</v>
      </c>
      <c r="B6" s="9"/>
      <c r="C6" s="9"/>
      <c r="D6" s="9"/>
      <c r="E6" s="9"/>
      <c r="F6" s="9"/>
      <c r="G6" s="9"/>
      <c r="H6" s="9"/>
      <c r="I6" s="9"/>
      <c r="J6" s="9"/>
      <c r="L6" s="7"/>
    </row>
    <row r="7" spans="1:12" s="2" customFormat="1" ht="23.25" x14ac:dyDescent="0.25">
      <c r="A7" s="2">
        <f>$A$5</f>
        <v>1</v>
      </c>
      <c r="B7" s="8" t="str">
        <f ca="1">IF([1]summary!$F$8=$L$4,"",IF(OR([1]summary!$K$39="",[1]summary!$K$39&gt;=[1]summary!$K$37),'[1]Výzva na prieskum trhu'!$E$111,'[1]Súťažné podklady'!$F$614))</f>
        <v>Rozpočet cenovej ponuky</v>
      </c>
      <c r="C7" s="8"/>
      <c r="D7" s="8"/>
      <c r="E7" s="8"/>
      <c r="F7" s="8"/>
      <c r="G7" s="8"/>
      <c r="H7" s="8"/>
      <c r="I7" s="8"/>
      <c r="J7" s="8"/>
      <c r="L7" s="7"/>
    </row>
    <row r="8" spans="1:12" s="1" customFormat="1" x14ac:dyDescent="0.25">
      <c r="A8" s="2">
        <f>$A$5</f>
        <v>1</v>
      </c>
      <c r="B8" s="10"/>
    </row>
    <row r="9" spans="1:12" s="1" customFormat="1" hidden="1" x14ac:dyDescent="0.25">
      <c r="A9" s="1">
        <f ca="1">IF(OR([1]summary!$K$39="",[1]summary!$K$39&gt;=[1]summary!$K$37),1,0)</f>
        <v>0</v>
      </c>
      <c r="B9" s="11" t="s">
        <v>2</v>
      </c>
      <c r="C9" s="11"/>
      <c r="D9" s="11"/>
      <c r="E9" s="11"/>
      <c r="F9" s="11"/>
      <c r="G9" s="11"/>
      <c r="H9" s="11"/>
      <c r="I9" s="11"/>
      <c r="J9" s="11"/>
    </row>
    <row r="10" spans="1:12" s="1" customFormat="1" hidden="1" x14ac:dyDescent="0.25">
      <c r="A10" s="1">
        <f t="shared" ref="A10:A24" ca="1" si="0">$A$9</f>
        <v>0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2" s="1" customFormat="1" hidden="1" x14ac:dyDescent="0.25">
      <c r="A11" s="1">
        <f t="shared" ca="1" si="0"/>
        <v>0</v>
      </c>
      <c r="B11" s="10"/>
    </row>
    <row r="12" spans="1:12" s="12" customFormat="1" ht="19.5" hidden="1" customHeight="1" thickBot="1" x14ac:dyDescent="0.3">
      <c r="A12" s="1">
        <f t="shared" ca="1" si="0"/>
        <v>0</v>
      </c>
      <c r="C12" s="13" t="str">
        <f ca="1">"Identifikačné údaje "&amp;IF(OR([1]summary!$K$39="",[1]summary!$K$39&gt;=[1]summary!$K$37),"navrhovateľa:","dodávateľa:")</f>
        <v>Identifikačné údaje dodávateľa:</v>
      </c>
      <c r="D12" s="14"/>
      <c r="E12" s="14"/>
      <c r="F12" s="15"/>
    </row>
    <row r="13" spans="1:12" s="12" customFormat="1" ht="19.5" hidden="1" customHeight="1" x14ac:dyDescent="0.25">
      <c r="A13" s="1">
        <f t="shared" ca="1" si="0"/>
        <v>0</v>
      </c>
      <c r="C13" s="16" t="s">
        <v>3</v>
      </c>
      <c r="D13" s="17"/>
      <c r="E13" s="18"/>
      <c r="F13" s="19"/>
    </row>
    <row r="14" spans="1:12" s="12" customFormat="1" ht="39" hidden="1" customHeight="1" x14ac:dyDescent="0.25">
      <c r="A14" s="1">
        <f t="shared" ca="1" si="0"/>
        <v>0</v>
      </c>
      <c r="C14" s="20" t="s">
        <v>4</v>
      </c>
      <c r="D14" s="21"/>
      <c r="E14" s="22"/>
      <c r="F14" s="23"/>
    </row>
    <row r="15" spans="1:12" s="12" customFormat="1" ht="19.5" hidden="1" customHeight="1" x14ac:dyDescent="0.25">
      <c r="A15" s="1">
        <f t="shared" ca="1" si="0"/>
        <v>0</v>
      </c>
      <c r="C15" s="24" t="s">
        <v>5</v>
      </c>
      <c r="D15" s="25"/>
      <c r="E15" s="22"/>
      <c r="F15" s="23"/>
    </row>
    <row r="16" spans="1:12" s="12" customFormat="1" ht="19.5" hidden="1" customHeight="1" x14ac:dyDescent="0.25">
      <c r="A16" s="1">
        <f t="shared" ca="1" si="0"/>
        <v>0</v>
      </c>
      <c r="C16" s="24" t="s">
        <v>6</v>
      </c>
      <c r="D16" s="25"/>
      <c r="E16" s="22"/>
      <c r="F16" s="23"/>
    </row>
    <row r="17" spans="1:12" s="12" customFormat="1" ht="19.5" hidden="1" customHeight="1" x14ac:dyDescent="0.25">
      <c r="A17" s="1">
        <f t="shared" ca="1" si="0"/>
        <v>0</v>
      </c>
      <c r="C17" s="24" t="s">
        <v>7</v>
      </c>
      <c r="D17" s="25"/>
      <c r="E17" s="22"/>
      <c r="F17" s="23"/>
    </row>
    <row r="18" spans="1:12" s="12" customFormat="1" ht="19.5" hidden="1" customHeight="1" x14ac:dyDescent="0.25">
      <c r="A18" s="1">
        <f t="shared" ca="1" si="0"/>
        <v>0</v>
      </c>
      <c r="C18" s="24" t="s">
        <v>8</v>
      </c>
      <c r="D18" s="25"/>
      <c r="E18" s="22"/>
      <c r="F18" s="23"/>
    </row>
    <row r="19" spans="1:12" s="12" customFormat="1" ht="19.5" hidden="1" customHeight="1" x14ac:dyDescent="0.25">
      <c r="A19" s="1">
        <f t="shared" ca="1" si="0"/>
        <v>0</v>
      </c>
      <c r="C19" s="24" t="s">
        <v>9</v>
      </c>
      <c r="D19" s="25"/>
      <c r="E19" s="22"/>
      <c r="F19" s="23"/>
    </row>
    <row r="20" spans="1:12" s="12" customFormat="1" ht="19.5" hidden="1" customHeight="1" thickBot="1" x14ac:dyDescent="0.3">
      <c r="A20" s="1">
        <f t="shared" ca="1" si="0"/>
        <v>0</v>
      </c>
      <c r="C20" s="24" t="s">
        <v>10</v>
      </c>
      <c r="D20" s="25"/>
      <c r="E20" s="22"/>
      <c r="F20" s="23"/>
    </row>
    <row r="21" spans="1:12" hidden="1" x14ac:dyDescent="0.25">
      <c r="A21" s="1">
        <f t="shared" ca="1" si="0"/>
        <v>0</v>
      </c>
      <c r="B21" s="26"/>
      <c r="C21" s="27"/>
      <c r="D21" s="27"/>
      <c r="E21" s="27"/>
      <c r="F21" s="27"/>
      <c r="G21" s="28"/>
    </row>
    <row r="22" spans="1:12" hidden="1" x14ac:dyDescent="0.25">
      <c r="A22" s="1">
        <f t="shared" ca="1" si="0"/>
        <v>0</v>
      </c>
      <c r="C22" s="28"/>
      <c r="D22" s="28"/>
      <c r="E22" s="28"/>
      <c r="F22" s="28"/>
    </row>
    <row r="23" spans="1:12" ht="18.75" hidden="1" x14ac:dyDescent="0.3">
      <c r="A23" s="1">
        <f t="shared" ca="1" si="0"/>
        <v>0</v>
      </c>
      <c r="B23" s="31" t="str">
        <f ca="1">"Špecifikácia cien v ponuke "&amp;IF(OR([1]summary!$K$39="",[1]summary!$K$39&gt;=[1]summary!$K$37),"navrhovateľa:","dodávateľa:")</f>
        <v>Špecifikácia cien v ponuke dodávateľa:</v>
      </c>
      <c r="C23" s="31"/>
      <c r="D23" s="31"/>
      <c r="E23" s="31"/>
      <c r="F23" s="31"/>
      <c r="G23" s="31"/>
      <c r="H23" s="31"/>
      <c r="I23" s="31"/>
      <c r="J23" s="31"/>
    </row>
    <row r="24" spans="1:12" hidden="1" x14ac:dyDescent="0.25">
      <c r="A24" s="1">
        <f t="shared" ca="1" si="0"/>
        <v>0</v>
      </c>
    </row>
    <row r="25" spans="1:12" x14ac:dyDescent="0.25">
      <c r="A25" s="12">
        <f t="shared" ref="A25:A72" si="1">$A$5</f>
        <v>1</v>
      </c>
      <c r="B25" s="32" t="s">
        <v>11</v>
      </c>
      <c r="C25" s="32"/>
      <c r="D25" s="33" t="s">
        <v>12</v>
      </c>
      <c r="E25" s="33"/>
      <c r="F25" s="33"/>
      <c r="G25" s="33"/>
      <c r="H25" s="33"/>
      <c r="I25" s="33"/>
      <c r="J25" s="33"/>
      <c r="K25" s="34"/>
      <c r="L25" s="34"/>
    </row>
    <row r="26" spans="1:12" ht="15.75" thickBot="1" x14ac:dyDescent="0.3">
      <c r="A26" s="12">
        <f t="shared" si="1"/>
        <v>1</v>
      </c>
    </row>
    <row r="27" spans="1:12" ht="30" customHeight="1" thickBot="1" x14ac:dyDescent="0.3">
      <c r="A27" s="12">
        <f t="shared" si="1"/>
        <v>1</v>
      </c>
      <c r="B27" s="35" t="s">
        <v>13</v>
      </c>
      <c r="C27" s="36"/>
      <c r="D27" s="36"/>
      <c r="E27" s="37" t="s">
        <v>14</v>
      </c>
      <c r="F27" s="37" t="s">
        <v>15</v>
      </c>
      <c r="G27" s="38" t="s">
        <v>16</v>
      </c>
      <c r="H27" s="37" t="s">
        <v>17</v>
      </c>
      <c r="I27" s="38" t="s">
        <v>18</v>
      </c>
      <c r="J27" s="39" t="s">
        <v>19</v>
      </c>
    </row>
    <row r="28" spans="1:12" ht="25.5" customHeight="1" x14ac:dyDescent="0.25">
      <c r="A28" s="12">
        <f t="shared" si="1"/>
        <v>1</v>
      </c>
      <c r="B28" s="40" t="s">
        <v>20</v>
      </c>
      <c r="C28" s="41"/>
      <c r="D28" s="42"/>
      <c r="E28" s="43"/>
      <c r="F28" s="43"/>
      <c r="G28" s="44" t="s">
        <v>21</v>
      </c>
      <c r="H28" s="45"/>
      <c r="I28" s="46">
        <v>1</v>
      </c>
      <c r="J28" s="47" t="str">
        <f>IF(AND(H28&lt;&gt;"",I28&lt;&gt;""),H28*I28,"")</f>
        <v/>
      </c>
    </row>
    <row r="29" spans="1:12" ht="25.5" customHeight="1" x14ac:dyDescent="0.25">
      <c r="A29" s="12">
        <f t="shared" si="1"/>
        <v>1</v>
      </c>
      <c r="B29" s="48" t="s">
        <v>22</v>
      </c>
      <c r="C29" s="49"/>
      <c r="D29" s="50"/>
      <c r="E29" s="51"/>
      <c r="F29" s="51"/>
      <c r="G29" s="52" t="s">
        <v>21</v>
      </c>
      <c r="H29" s="53"/>
      <c r="I29" s="54">
        <v>1</v>
      </c>
      <c r="J29" s="55" t="str">
        <f t="shared" ref="J29:J31" si="2">IF(AND(H29&lt;&gt;"",I29&lt;&gt;""),H29*I29,"")</f>
        <v/>
      </c>
    </row>
    <row r="30" spans="1:12" ht="25.5" customHeight="1" x14ac:dyDescent="0.25">
      <c r="A30" s="12">
        <f t="shared" si="1"/>
        <v>1</v>
      </c>
      <c r="B30" s="48" t="s">
        <v>23</v>
      </c>
      <c r="C30" s="49"/>
      <c r="D30" s="50"/>
      <c r="E30" s="51"/>
      <c r="F30" s="51"/>
      <c r="G30" s="52" t="s">
        <v>21</v>
      </c>
      <c r="H30" s="53"/>
      <c r="I30" s="54">
        <v>1</v>
      </c>
      <c r="J30" s="55" t="str">
        <f t="shared" si="2"/>
        <v/>
      </c>
    </row>
    <row r="31" spans="1:12" ht="25.5" customHeight="1" thickBot="1" x14ac:dyDescent="0.3">
      <c r="A31" s="12">
        <f t="shared" si="1"/>
        <v>1</v>
      </c>
      <c r="B31" s="56" t="s">
        <v>24</v>
      </c>
      <c r="C31" s="57"/>
      <c r="D31" s="58"/>
      <c r="E31" s="59"/>
      <c r="F31" s="59"/>
      <c r="G31" s="60" t="s">
        <v>21</v>
      </c>
      <c r="H31" s="61"/>
      <c r="I31" s="62">
        <v>1</v>
      </c>
      <c r="J31" s="63" t="str">
        <f t="shared" si="2"/>
        <v/>
      </c>
    </row>
    <row r="32" spans="1:12" ht="30" customHeight="1" thickBot="1" x14ac:dyDescent="0.3">
      <c r="A32" s="12">
        <f t="shared" si="1"/>
        <v>1</v>
      </c>
      <c r="B32" s="64" t="s">
        <v>25</v>
      </c>
      <c r="C32" s="65"/>
      <c r="D32" s="65"/>
      <c r="E32" s="65"/>
      <c r="F32" s="65"/>
      <c r="G32" s="65"/>
      <c r="I32" s="66" t="s">
        <v>26</v>
      </c>
      <c r="J32" s="67" t="str">
        <f>IF(SUM(J28:J31)&gt;0,SUM(J28:J31),"")</f>
        <v/>
      </c>
    </row>
    <row r="33" spans="1:12" x14ac:dyDescent="0.25">
      <c r="A33" s="12">
        <f t="shared" si="1"/>
        <v>1</v>
      </c>
    </row>
    <row r="34" spans="1:12" x14ac:dyDescent="0.25">
      <c r="A34" s="12">
        <f t="shared" si="1"/>
        <v>1</v>
      </c>
    </row>
    <row r="35" spans="1:12" x14ac:dyDescent="0.25">
      <c r="A35" s="12">
        <f t="shared" si="1"/>
        <v>1</v>
      </c>
      <c r="C35" s="68" t="s">
        <v>27</v>
      </c>
      <c r="D35" s="69"/>
    </row>
    <row r="36" spans="1:12" s="70" customFormat="1" x14ac:dyDescent="0.25">
      <c r="A36" s="12">
        <f t="shared" si="1"/>
        <v>1</v>
      </c>
      <c r="C36" s="68"/>
    </row>
    <row r="37" spans="1:12" s="70" customFormat="1" ht="15" customHeight="1" x14ac:dyDescent="0.25">
      <c r="A37" s="12">
        <f t="shared" si="1"/>
        <v>1</v>
      </c>
      <c r="C37" s="68" t="s">
        <v>28</v>
      </c>
      <c r="D37" s="69"/>
      <c r="G37" s="71"/>
      <c r="H37" s="71"/>
      <c r="I37" s="71"/>
      <c r="J37" s="71"/>
    </row>
    <row r="38" spans="1:12" s="70" customFormat="1" x14ac:dyDescent="0.25">
      <c r="A38" s="12">
        <f t="shared" si="1"/>
        <v>1</v>
      </c>
      <c r="F38" s="72"/>
      <c r="G38" s="73" t="str">
        <f ca="1">"podpis a pečiatka "&amp;IF(OR([1]summary!$K$39="",[1]summary!$K$39&gt;=[1]summary!$K$37),"navrhovateľa","dodávateľa")</f>
        <v>podpis a pečiatka dodávateľa</v>
      </c>
      <c r="H38" s="73"/>
      <c r="I38" s="73"/>
      <c r="J38" s="73"/>
    </row>
    <row r="39" spans="1:12" x14ac:dyDescent="0.25">
      <c r="A39" s="12">
        <f t="shared" si="1"/>
        <v>1</v>
      </c>
      <c r="B39" s="32" t="s">
        <v>11</v>
      </c>
      <c r="C39" s="32"/>
      <c r="D39" s="33" t="s">
        <v>29</v>
      </c>
      <c r="E39" s="33"/>
      <c r="F39" s="33"/>
      <c r="G39" s="33"/>
      <c r="H39" s="33"/>
      <c r="I39" s="33"/>
      <c r="J39" s="33"/>
      <c r="K39" s="34"/>
      <c r="L39" s="34"/>
    </row>
    <row r="40" spans="1:12" ht="15.75" thickBot="1" x14ac:dyDescent="0.3">
      <c r="A40" s="12">
        <f t="shared" si="1"/>
        <v>1</v>
      </c>
    </row>
    <row r="41" spans="1:12" ht="30" customHeight="1" thickBot="1" x14ac:dyDescent="0.3">
      <c r="A41" s="12">
        <f t="shared" si="1"/>
        <v>1</v>
      </c>
      <c r="B41" s="74" t="s">
        <v>13</v>
      </c>
      <c r="C41" s="75"/>
      <c r="D41" s="75"/>
      <c r="E41" s="76" t="s">
        <v>14</v>
      </c>
      <c r="F41" s="76" t="s">
        <v>15</v>
      </c>
      <c r="G41" s="77" t="s">
        <v>16</v>
      </c>
      <c r="H41" s="76" t="s">
        <v>17</v>
      </c>
      <c r="I41" s="77" t="s">
        <v>18</v>
      </c>
      <c r="J41" s="78" t="s">
        <v>19</v>
      </c>
    </row>
    <row r="42" spans="1:12" ht="25.5" customHeight="1" x14ac:dyDescent="0.25">
      <c r="A42" s="12">
        <f t="shared" si="1"/>
        <v>1</v>
      </c>
      <c r="B42" s="79" t="s">
        <v>30</v>
      </c>
      <c r="C42" s="80"/>
      <c r="D42" s="81"/>
      <c r="E42" s="82"/>
      <c r="F42" s="82"/>
      <c r="G42" s="83" t="s">
        <v>21</v>
      </c>
      <c r="H42" s="84"/>
      <c r="I42" s="85">
        <v>1</v>
      </c>
      <c r="J42" s="86" t="str">
        <f t="shared" ref="J42:J65" si="3">IF(AND(H42&lt;&gt;"",I42&lt;&gt;""),H42*I42,"")</f>
        <v/>
      </c>
    </row>
    <row r="43" spans="1:12" ht="25.5" customHeight="1" x14ac:dyDescent="0.25">
      <c r="A43" s="12">
        <f t="shared" si="1"/>
        <v>1</v>
      </c>
      <c r="B43" s="48" t="s">
        <v>31</v>
      </c>
      <c r="C43" s="49"/>
      <c r="D43" s="50"/>
      <c r="E43" s="51"/>
      <c r="F43" s="51"/>
      <c r="G43" s="52" t="s">
        <v>21</v>
      </c>
      <c r="H43" s="53"/>
      <c r="I43" s="54">
        <v>1</v>
      </c>
      <c r="J43" s="55" t="str">
        <f t="shared" si="3"/>
        <v/>
      </c>
    </row>
    <row r="44" spans="1:12" ht="25.5" customHeight="1" x14ac:dyDescent="0.25">
      <c r="A44" s="12">
        <f t="shared" si="1"/>
        <v>1</v>
      </c>
      <c r="B44" s="48" t="s">
        <v>32</v>
      </c>
      <c r="C44" s="49"/>
      <c r="D44" s="50"/>
      <c r="E44" s="51"/>
      <c r="F44" s="51"/>
      <c r="G44" s="52" t="s">
        <v>21</v>
      </c>
      <c r="H44" s="53"/>
      <c r="I44" s="54">
        <v>1</v>
      </c>
      <c r="J44" s="55" t="str">
        <f t="shared" si="3"/>
        <v/>
      </c>
    </row>
    <row r="45" spans="1:12" ht="25.5" customHeight="1" x14ac:dyDescent="0.25">
      <c r="A45" s="12">
        <f t="shared" si="1"/>
        <v>1</v>
      </c>
      <c r="B45" s="48" t="s">
        <v>33</v>
      </c>
      <c r="C45" s="49"/>
      <c r="D45" s="50"/>
      <c r="E45" s="51"/>
      <c r="F45" s="51"/>
      <c r="G45" s="52" t="s">
        <v>21</v>
      </c>
      <c r="H45" s="53"/>
      <c r="I45" s="54">
        <v>1</v>
      </c>
      <c r="J45" s="55" t="str">
        <f t="shared" si="3"/>
        <v/>
      </c>
    </row>
    <row r="46" spans="1:12" ht="25.5" customHeight="1" x14ac:dyDescent="0.25">
      <c r="A46" s="12">
        <f t="shared" si="1"/>
        <v>1</v>
      </c>
      <c r="B46" s="48" t="s">
        <v>34</v>
      </c>
      <c r="C46" s="49"/>
      <c r="D46" s="50"/>
      <c r="E46" s="51"/>
      <c r="F46" s="51"/>
      <c r="G46" s="52" t="s">
        <v>21</v>
      </c>
      <c r="H46" s="53"/>
      <c r="I46" s="54">
        <v>1</v>
      </c>
      <c r="J46" s="55" t="str">
        <f t="shared" si="3"/>
        <v/>
      </c>
    </row>
    <row r="47" spans="1:12" ht="25.5" customHeight="1" x14ac:dyDescent="0.25">
      <c r="A47" s="12">
        <f t="shared" si="1"/>
        <v>1</v>
      </c>
      <c r="B47" s="48" t="s">
        <v>35</v>
      </c>
      <c r="C47" s="49"/>
      <c r="D47" s="50"/>
      <c r="E47" s="51"/>
      <c r="F47" s="51"/>
      <c r="G47" s="52" t="s">
        <v>21</v>
      </c>
      <c r="H47" s="53"/>
      <c r="I47" s="54">
        <v>1</v>
      </c>
      <c r="J47" s="55" t="str">
        <f t="shared" si="3"/>
        <v/>
      </c>
    </row>
    <row r="48" spans="1:12" ht="25.5" customHeight="1" x14ac:dyDescent="0.25">
      <c r="A48" s="12">
        <f t="shared" si="1"/>
        <v>1</v>
      </c>
      <c r="B48" s="48" t="s">
        <v>36</v>
      </c>
      <c r="C48" s="49"/>
      <c r="D48" s="50"/>
      <c r="E48" s="51"/>
      <c r="F48" s="51"/>
      <c r="G48" s="52" t="s">
        <v>21</v>
      </c>
      <c r="H48" s="53"/>
      <c r="I48" s="54">
        <v>1</v>
      </c>
      <c r="J48" s="55" t="str">
        <f t="shared" si="3"/>
        <v/>
      </c>
    </row>
    <row r="49" spans="1:10" ht="25.5" customHeight="1" x14ac:dyDescent="0.25">
      <c r="A49" s="12">
        <f t="shared" si="1"/>
        <v>1</v>
      </c>
      <c r="B49" s="48" t="s">
        <v>37</v>
      </c>
      <c r="C49" s="49"/>
      <c r="D49" s="50"/>
      <c r="E49" s="51"/>
      <c r="F49" s="51"/>
      <c r="G49" s="52" t="s">
        <v>21</v>
      </c>
      <c r="H49" s="53"/>
      <c r="I49" s="54">
        <v>1</v>
      </c>
      <c r="J49" s="55" t="str">
        <f t="shared" si="3"/>
        <v/>
      </c>
    </row>
    <row r="50" spans="1:10" ht="25.5" customHeight="1" x14ac:dyDescent="0.25">
      <c r="A50" s="12">
        <f t="shared" si="1"/>
        <v>1</v>
      </c>
      <c r="B50" s="48" t="s">
        <v>38</v>
      </c>
      <c r="C50" s="49"/>
      <c r="D50" s="50"/>
      <c r="E50" s="51"/>
      <c r="F50" s="51"/>
      <c r="G50" s="52" t="s">
        <v>21</v>
      </c>
      <c r="H50" s="53"/>
      <c r="I50" s="54">
        <v>1</v>
      </c>
      <c r="J50" s="55" t="str">
        <f t="shared" si="3"/>
        <v/>
      </c>
    </row>
    <row r="51" spans="1:10" ht="41.25" customHeight="1" x14ac:dyDescent="0.25">
      <c r="A51" s="12">
        <f t="shared" si="1"/>
        <v>1</v>
      </c>
      <c r="B51" s="48" t="s">
        <v>39</v>
      </c>
      <c r="C51" s="49"/>
      <c r="D51" s="50"/>
      <c r="E51" s="51"/>
      <c r="F51" s="51"/>
      <c r="G51" s="52" t="s">
        <v>21</v>
      </c>
      <c r="H51" s="53"/>
      <c r="I51" s="54">
        <v>1</v>
      </c>
      <c r="J51" s="55" t="str">
        <f t="shared" si="3"/>
        <v/>
      </c>
    </row>
    <row r="52" spans="1:10" ht="25.5" customHeight="1" x14ac:dyDescent="0.25">
      <c r="A52" s="12">
        <f t="shared" si="1"/>
        <v>1</v>
      </c>
      <c r="B52" s="48" t="s">
        <v>40</v>
      </c>
      <c r="C52" s="49"/>
      <c r="D52" s="50"/>
      <c r="E52" s="51"/>
      <c r="F52" s="51"/>
      <c r="G52" s="52" t="s">
        <v>21</v>
      </c>
      <c r="H52" s="53"/>
      <c r="I52" s="54">
        <v>1</v>
      </c>
      <c r="J52" s="55" t="str">
        <f t="shared" si="3"/>
        <v/>
      </c>
    </row>
    <row r="53" spans="1:10" ht="25.5" customHeight="1" x14ac:dyDescent="0.25">
      <c r="A53" s="12">
        <f t="shared" si="1"/>
        <v>1</v>
      </c>
      <c r="B53" s="48" t="s">
        <v>41</v>
      </c>
      <c r="C53" s="49"/>
      <c r="D53" s="50"/>
      <c r="E53" s="51"/>
      <c r="F53" s="51"/>
      <c r="G53" s="52" t="s">
        <v>21</v>
      </c>
      <c r="H53" s="53"/>
      <c r="I53" s="54">
        <v>1</v>
      </c>
      <c r="J53" s="55" t="str">
        <f t="shared" si="3"/>
        <v/>
      </c>
    </row>
    <row r="54" spans="1:10" ht="25.5" customHeight="1" x14ac:dyDescent="0.25">
      <c r="A54" s="12">
        <f t="shared" si="1"/>
        <v>1</v>
      </c>
      <c r="B54" s="48" t="s">
        <v>42</v>
      </c>
      <c r="C54" s="49"/>
      <c r="D54" s="50"/>
      <c r="E54" s="51"/>
      <c r="F54" s="51"/>
      <c r="G54" s="52" t="s">
        <v>21</v>
      </c>
      <c r="H54" s="53"/>
      <c r="I54" s="54">
        <v>1</v>
      </c>
      <c r="J54" s="55" t="str">
        <f t="shared" si="3"/>
        <v/>
      </c>
    </row>
    <row r="55" spans="1:10" ht="25.5" customHeight="1" x14ac:dyDescent="0.25">
      <c r="A55" s="12">
        <f t="shared" si="1"/>
        <v>1</v>
      </c>
      <c r="B55" s="48" t="s">
        <v>43</v>
      </c>
      <c r="C55" s="49"/>
      <c r="D55" s="50"/>
      <c r="E55" s="51"/>
      <c r="F55" s="51"/>
      <c r="G55" s="52" t="s">
        <v>21</v>
      </c>
      <c r="H55" s="53"/>
      <c r="I55" s="54">
        <v>1</v>
      </c>
      <c r="J55" s="55" t="str">
        <f t="shared" si="3"/>
        <v/>
      </c>
    </row>
    <row r="56" spans="1:10" ht="25.5" customHeight="1" x14ac:dyDescent="0.25">
      <c r="A56" s="12">
        <f t="shared" si="1"/>
        <v>1</v>
      </c>
      <c r="B56" s="48" t="s">
        <v>44</v>
      </c>
      <c r="C56" s="49"/>
      <c r="D56" s="50"/>
      <c r="E56" s="51"/>
      <c r="F56" s="51"/>
      <c r="G56" s="52" t="s">
        <v>21</v>
      </c>
      <c r="H56" s="53"/>
      <c r="I56" s="54">
        <v>1</v>
      </c>
      <c r="J56" s="55" t="str">
        <f t="shared" si="3"/>
        <v/>
      </c>
    </row>
    <row r="57" spans="1:10" ht="25.5" customHeight="1" x14ac:dyDescent="0.25">
      <c r="A57" s="12">
        <f t="shared" si="1"/>
        <v>1</v>
      </c>
      <c r="B57" s="48" t="s">
        <v>45</v>
      </c>
      <c r="C57" s="49"/>
      <c r="D57" s="50"/>
      <c r="E57" s="51"/>
      <c r="F57" s="51"/>
      <c r="G57" s="52" t="s">
        <v>21</v>
      </c>
      <c r="H57" s="53"/>
      <c r="I57" s="54">
        <v>1</v>
      </c>
      <c r="J57" s="55" t="str">
        <f t="shared" si="3"/>
        <v/>
      </c>
    </row>
    <row r="58" spans="1:10" ht="25.5" customHeight="1" x14ac:dyDescent="0.25">
      <c r="A58" s="12">
        <f t="shared" si="1"/>
        <v>1</v>
      </c>
      <c r="B58" s="48" t="s">
        <v>46</v>
      </c>
      <c r="C58" s="49"/>
      <c r="D58" s="50"/>
      <c r="E58" s="51"/>
      <c r="F58" s="51"/>
      <c r="G58" s="52" t="s">
        <v>21</v>
      </c>
      <c r="H58" s="53"/>
      <c r="I58" s="54">
        <v>1</v>
      </c>
      <c r="J58" s="55" t="str">
        <f t="shared" si="3"/>
        <v/>
      </c>
    </row>
    <row r="59" spans="1:10" ht="25.5" customHeight="1" x14ac:dyDescent="0.25">
      <c r="A59" s="12">
        <f t="shared" si="1"/>
        <v>1</v>
      </c>
      <c r="B59" s="48" t="s">
        <v>47</v>
      </c>
      <c r="C59" s="49"/>
      <c r="D59" s="50"/>
      <c r="E59" s="51"/>
      <c r="F59" s="51"/>
      <c r="G59" s="52" t="s">
        <v>21</v>
      </c>
      <c r="H59" s="53"/>
      <c r="I59" s="54">
        <v>1</v>
      </c>
      <c r="J59" s="55" t="str">
        <f t="shared" si="3"/>
        <v/>
      </c>
    </row>
    <row r="60" spans="1:10" ht="25.5" customHeight="1" x14ac:dyDescent="0.25">
      <c r="A60" s="12">
        <f t="shared" si="1"/>
        <v>1</v>
      </c>
      <c r="B60" s="48" t="s">
        <v>48</v>
      </c>
      <c r="C60" s="49"/>
      <c r="D60" s="50"/>
      <c r="E60" s="51"/>
      <c r="F60" s="51"/>
      <c r="G60" s="52" t="s">
        <v>21</v>
      </c>
      <c r="H60" s="53"/>
      <c r="I60" s="54">
        <v>1</v>
      </c>
      <c r="J60" s="55" t="str">
        <f t="shared" si="3"/>
        <v/>
      </c>
    </row>
    <row r="61" spans="1:10" ht="25.5" customHeight="1" x14ac:dyDescent="0.25">
      <c r="A61" s="12">
        <f t="shared" si="1"/>
        <v>1</v>
      </c>
      <c r="B61" s="48" t="s">
        <v>49</v>
      </c>
      <c r="C61" s="49"/>
      <c r="D61" s="50"/>
      <c r="E61" s="51"/>
      <c r="F61" s="51"/>
      <c r="G61" s="52" t="s">
        <v>21</v>
      </c>
      <c r="H61" s="53"/>
      <c r="I61" s="54">
        <v>1</v>
      </c>
      <c r="J61" s="55" t="str">
        <f t="shared" si="3"/>
        <v/>
      </c>
    </row>
    <row r="62" spans="1:10" ht="25.5" customHeight="1" x14ac:dyDescent="0.25">
      <c r="A62" s="12">
        <f t="shared" si="1"/>
        <v>1</v>
      </c>
      <c r="B62" s="48" t="s">
        <v>50</v>
      </c>
      <c r="C62" s="49"/>
      <c r="D62" s="50"/>
      <c r="E62" s="51"/>
      <c r="F62" s="51"/>
      <c r="G62" s="52" t="s">
        <v>21</v>
      </c>
      <c r="H62" s="53"/>
      <c r="I62" s="54">
        <v>1</v>
      </c>
      <c r="J62" s="55" t="str">
        <f t="shared" si="3"/>
        <v/>
      </c>
    </row>
    <row r="63" spans="1:10" ht="25.5" customHeight="1" x14ac:dyDescent="0.25">
      <c r="A63" s="12">
        <f t="shared" si="1"/>
        <v>1</v>
      </c>
      <c r="B63" s="48" t="s">
        <v>51</v>
      </c>
      <c r="C63" s="49"/>
      <c r="D63" s="50"/>
      <c r="E63" s="51"/>
      <c r="F63" s="51"/>
      <c r="G63" s="52" t="s">
        <v>21</v>
      </c>
      <c r="H63" s="53"/>
      <c r="I63" s="54">
        <v>1</v>
      </c>
      <c r="J63" s="55" t="str">
        <f t="shared" si="3"/>
        <v/>
      </c>
    </row>
    <row r="64" spans="1:10" ht="25.5" customHeight="1" x14ac:dyDescent="0.25">
      <c r="A64" s="12">
        <f t="shared" si="1"/>
        <v>1</v>
      </c>
      <c r="B64" s="48" t="s">
        <v>52</v>
      </c>
      <c r="C64" s="49"/>
      <c r="D64" s="50"/>
      <c r="E64" s="51"/>
      <c r="F64" s="51"/>
      <c r="G64" s="52" t="s">
        <v>21</v>
      </c>
      <c r="H64" s="53"/>
      <c r="I64" s="54">
        <v>1</v>
      </c>
      <c r="J64" s="55" t="str">
        <f t="shared" si="3"/>
        <v/>
      </c>
    </row>
    <row r="65" spans="1:10" ht="25.5" customHeight="1" thickBot="1" x14ac:dyDescent="0.3">
      <c r="A65" s="12">
        <f t="shared" si="1"/>
        <v>1</v>
      </c>
      <c r="B65" s="56" t="s">
        <v>53</v>
      </c>
      <c r="C65" s="57"/>
      <c r="D65" s="58"/>
      <c r="E65" s="59"/>
      <c r="F65" s="59"/>
      <c r="G65" s="60" t="s">
        <v>21</v>
      </c>
      <c r="H65" s="61"/>
      <c r="I65" s="62">
        <v>1</v>
      </c>
      <c r="J65" s="63" t="str">
        <f t="shared" si="3"/>
        <v/>
      </c>
    </row>
    <row r="66" spans="1:10" ht="30" customHeight="1" thickBot="1" x14ac:dyDescent="0.3">
      <c r="A66" s="12">
        <f t="shared" si="1"/>
        <v>1</v>
      </c>
      <c r="B66" s="64" t="s">
        <v>25</v>
      </c>
      <c r="C66" s="65"/>
      <c r="D66" s="65"/>
      <c r="E66" s="65"/>
      <c r="F66" s="65"/>
      <c r="G66" s="65"/>
      <c r="I66" s="66" t="s">
        <v>26</v>
      </c>
      <c r="J66" s="67" t="str">
        <f>IF(SUM(J42:J65)&gt;0,SUM(J42:J65),"")</f>
        <v/>
      </c>
    </row>
    <row r="67" spans="1:10" x14ac:dyDescent="0.25">
      <c r="A67" s="12">
        <f t="shared" si="1"/>
        <v>1</v>
      </c>
    </row>
    <row r="68" spans="1:10" x14ac:dyDescent="0.25">
      <c r="A68" s="12">
        <f t="shared" si="1"/>
        <v>1</v>
      </c>
    </row>
    <row r="69" spans="1:10" x14ac:dyDescent="0.25">
      <c r="A69" s="12">
        <f t="shared" si="1"/>
        <v>1</v>
      </c>
      <c r="C69" s="68" t="s">
        <v>27</v>
      </c>
      <c r="D69" s="69"/>
    </row>
    <row r="70" spans="1:10" s="70" customFormat="1" x14ac:dyDescent="0.25">
      <c r="A70" s="12">
        <f t="shared" si="1"/>
        <v>1</v>
      </c>
      <c r="C70" s="68"/>
    </row>
    <row r="71" spans="1:10" s="70" customFormat="1" ht="15" customHeight="1" x14ac:dyDescent="0.25">
      <c r="A71" s="12">
        <f t="shared" si="1"/>
        <v>1</v>
      </c>
      <c r="C71" s="68" t="s">
        <v>28</v>
      </c>
      <c r="D71" s="69"/>
      <c r="G71" s="71"/>
      <c r="H71" s="71"/>
      <c r="I71" s="71"/>
      <c r="J71" s="71"/>
    </row>
    <row r="72" spans="1:10" s="70" customFormat="1" x14ac:dyDescent="0.25">
      <c r="A72" s="12">
        <f t="shared" si="1"/>
        <v>1</v>
      </c>
      <c r="F72" s="72"/>
      <c r="G72" s="73" t="str">
        <f ca="1">"podpis a pečiatka "&amp;IF(OR([1]summary!$K$39="",[1]summary!$K$39&gt;=[1]summary!$K$37),"navrhovateľa","dodávateľa")</f>
        <v>podpis a pečiatka dodávateľa</v>
      </c>
      <c r="H72" s="73"/>
      <c r="I72" s="73"/>
      <c r="J72" s="73"/>
    </row>
  </sheetData>
  <sheetProtection algorithmName="SHA-512" hashValue="bUb9n4gtVJrtnbrd2iEREz6b6w4Z37owwjTukWCXy2SWHWK0djZZvjf10e60O5bj/tp+aTD8JHVf28ZF2JnjyA==" saltValue="Xm36eyUVB//dChNZSrDQZA==" spinCount="100000" sheet="1" objects="1" scenarios="1" formatCells="0" formatColumns="0" formatRows="0" selectLockedCells="1"/>
  <autoFilter ref="A1:A72">
    <filterColumn colId="0">
      <filters>
        <filter val="1"/>
      </filters>
    </filterColumn>
  </autoFilter>
  <mergeCells count="57">
    <mergeCell ref="B65:D65"/>
    <mergeCell ref="G72:J72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28:D28"/>
    <mergeCell ref="B29:D29"/>
    <mergeCell ref="B30:D30"/>
    <mergeCell ref="B31:D31"/>
    <mergeCell ref="G38:J38"/>
    <mergeCell ref="B39:C39"/>
    <mergeCell ref="D39:J39"/>
    <mergeCell ref="C20:D20"/>
    <mergeCell ref="E20:F20"/>
    <mergeCell ref="B23:J23"/>
    <mergeCell ref="B25:C25"/>
    <mergeCell ref="D25:J25"/>
    <mergeCell ref="B27:D27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B5:J5"/>
    <mergeCell ref="B7:J7"/>
    <mergeCell ref="B9:J10"/>
    <mergeCell ref="C12:F12"/>
    <mergeCell ref="C13:D13"/>
    <mergeCell ref="E13:F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2</vt:lpstr>
      <vt:lpstr>'Príloha č. 2'!Názvy_tlače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Silvia Harcsová</dc:creator>
  <cp:lastModifiedBy>Ing. Silvia Harcsová</cp:lastModifiedBy>
  <dcterms:created xsi:type="dcterms:W3CDTF">2017-08-17T10:32:56Z</dcterms:created>
  <dcterms:modified xsi:type="dcterms:W3CDTF">2017-08-17T10:33:21Z</dcterms:modified>
</cp:coreProperties>
</file>